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SLBC\186 SLBC\Numeric Annexure\"/>
    </mc:Choice>
  </mc:AlternateContent>
  <xr:revisionPtr revIDLastSave="0" documentId="13_ncr:1_{CDB49E41-E55E-40FD-9883-3CA8E7F1E50D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MINORITY" sheetId="1" r:id="rId1"/>
  </sheets>
  <definedNames>
    <definedName name="_xlnm.Print_Area" localSheetId="0">MINORITY!$A:$J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75" i="1" l="1"/>
  <c r="I74" i="1" l="1"/>
  <c r="H74" i="1"/>
  <c r="G74" i="1"/>
  <c r="F74" i="1"/>
  <c r="F75" i="1" s="1"/>
  <c r="E74" i="1"/>
  <c r="J74" i="1" s="1"/>
  <c r="D74" i="1"/>
  <c r="C74" i="1"/>
  <c r="J73" i="1"/>
  <c r="J72" i="1"/>
  <c r="J71" i="1"/>
  <c r="J70" i="1"/>
  <c r="J69" i="1"/>
  <c r="J68" i="1"/>
  <c r="I66" i="1"/>
  <c r="H66" i="1"/>
  <c r="J66" i="1" s="1"/>
  <c r="G66" i="1"/>
  <c r="F66" i="1"/>
  <c r="E66" i="1"/>
  <c r="D66" i="1"/>
  <c r="C66" i="1"/>
  <c r="J65" i="1"/>
  <c r="J64" i="1"/>
  <c r="J63" i="1"/>
  <c r="J62" i="1"/>
  <c r="J61" i="1"/>
  <c r="J60" i="1"/>
  <c r="J59" i="1"/>
  <c r="J58" i="1"/>
  <c r="J57" i="1"/>
  <c r="I55" i="1"/>
  <c r="H55" i="1"/>
  <c r="J55" i="1" s="1"/>
  <c r="G55" i="1"/>
  <c r="G75" i="1" s="1"/>
  <c r="F55" i="1"/>
  <c r="E55" i="1"/>
  <c r="D55" i="1"/>
  <c r="C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1" i="1"/>
  <c r="I31" i="1"/>
  <c r="H31" i="1"/>
  <c r="G31" i="1"/>
  <c r="F31" i="1"/>
  <c r="E31" i="1"/>
  <c r="D31" i="1"/>
  <c r="C31" i="1"/>
  <c r="J30" i="1"/>
  <c r="J29" i="1"/>
  <c r="I27" i="1"/>
  <c r="H27" i="1"/>
  <c r="J27" i="1" s="1"/>
  <c r="G27" i="1"/>
  <c r="F27" i="1"/>
  <c r="E27" i="1"/>
  <c r="D27" i="1"/>
  <c r="C27" i="1"/>
  <c r="J26" i="1"/>
  <c r="J25" i="1"/>
  <c r="J24" i="1"/>
  <c r="I22" i="1"/>
  <c r="H22" i="1"/>
  <c r="J22" i="1" s="1"/>
  <c r="G22" i="1"/>
  <c r="F22" i="1"/>
  <c r="E22" i="1"/>
  <c r="D22" i="1"/>
  <c r="C22" i="1"/>
  <c r="J21" i="1"/>
  <c r="I19" i="1"/>
  <c r="J19" i="1" s="1"/>
  <c r="H19" i="1"/>
  <c r="G19" i="1"/>
  <c r="F19" i="1"/>
  <c r="E19" i="1"/>
  <c r="D19" i="1"/>
  <c r="D75" i="1" s="1"/>
  <c r="C19" i="1"/>
  <c r="C75" i="1" s="1"/>
  <c r="J18" i="1"/>
  <c r="J17" i="1"/>
  <c r="J16" i="1"/>
  <c r="J15" i="1"/>
  <c r="J14" i="1"/>
  <c r="J13" i="1"/>
  <c r="J12" i="1"/>
  <c r="J11" i="1"/>
  <c r="J10" i="1"/>
  <c r="J9" i="1"/>
  <c r="J8" i="1"/>
  <c r="E75" i="1" l="1"/>
  <c r="H75" i="1"/>
  <c r="I75" i="1"/>
</calcChain>
</file>

<file path=xl/sharedStrings.xml><?xml version="1.0" encoding="utf-8"?>
<sst xmlns="http://schemas.openxmlformats.org/spreadsheetml/2006/main" count="91" uniqueCount="81">
  <si>
    <t>MINORITY</t>
  </si>
  <si>
    <t>FINANCIAL ASSISTANCE TO MINORITY COMMUNITIES  UPTO  THE QUARTER  ENDED  JUNE  2025</t>
  </si>
  <si>
    <t>(Rs. in lakhs)</t>
  </si>
  <si>
    <t>No.</t>
  </si>
  <si>
    <t>BANK</t>
  </si>
  <si>
    <t>Outstanding at the end of previous quarter</t>
  </si>
  <si>
    <t>Disbursement during the quarter</t>
  </si>
  <si>
    <t>Outstanding at the end of current quarter</t>
  </si>
  <si>
    <t>Outstanding Priority Sector Adv.</t>
  </si>
  <si>
    <t>% O/s to PS Adv.</t>
  </si>
  <si>
    <t>A/c</t>
  </si>
  <si>
    <t>Amt.</t>
  </si>
  <si>
    <t>PreDisbursementNo</t>
  </si>
  <si>
    <t>DisbursementNo</t>
  </si>
  <si>
    <t>PreDisbursementAmt</t>
  </si>
  <si>
    <t>DisbursementAmt</t>
  </si>
  <si>
    <t xml:space="preserve">NATIONALISED BANKS    </t>
  </si>
  <si>
    <t>BANK OF BARODA</t>
  </si>
  <si>
    <t>BANK OF INDIA</t>
  </si>
  <si>
    <t>BANK OF MAHARASHTRA</t>
  </si>
  <si>
    <t>CANARA BANK</t>
  </si>
  <si>
    <t>CENTRAL BANK OF INDIA</t>
  </si>
  <si>
    <t>INDIAN BANK</t>
  </si>
  <si>
    <t>INDIAN OVERSEAS BANK</t>
  </si>
  <si>
    <t>PUNJAB NATIONAL BANK</t>
  </si>
  <si>
    <t>PUNJAB AND SIND BANK</t>
  </si>
  <si>
    <t>UNION BANK OF INDIA</t>
  </si>
  <si>
    <t>UCO BANK</t>
  </si>
  <si>
    <t>SUB TOTAL</t>
  </si>
  <si>
    <t>STATE BANK OF INDIA</t>
  </si>
  <si>
    <t>CO-OPERATIVE BANKS</t>
  </si>
  <si>
    <t>DCCB</t>
  </si>
  <si>
    <t>GSCARDB</t>
  </si>
  <si>
    <t>GSCB</t>
  </si>
  <si>
    <t>REGIONAL RURAL BANKS</t>
  </si>
  <si>
    <t>BARODA GRAMIN BANK</t>
  </si>
  <si>
    <t>SAURASHTRA GRAMIN BANK</t>
  </si>
  <si>
    <t>PRIVATE  BANKS</t>
  </si>
  <si>
    <t>AXIS BANK</t>
  </si>
  <si>
    <t>CSB BANK LIMITED</t>
  </si>
  <si>
    <t>CITY UNION BANK</t>
  </si>
  <si>
    <t>DCB BANK</t>
  </si>
  <si>
    <t>DHANLAXMI BANK</t>
  </si>
  <si>
    <t>FEDERAL BANK</t>
  </si>
  <si>
    <t>HDFC BANK</t>
  </si>
  <si>
    <t>ICICI BANK</t>
  </si>
  <si>
    <t>IDBI BANK</t>
  </si>
  <si>
    <t>IDFC FIRST BANK</t>
  </si>
  <si>
    <t>INDUSIND BANK</t>
  </si>
  <si>
    <t>J &amp; K BANK</t>
  </si>
  <si>
    <t>KARNATAKA BANK</t>
  </si>
  <si>
    <t>KARUR VYSYA BANK</t>
  </si>
  <si>
    <t>KOTAK MAHINDRA BANK</t>
  </si>
  <si>
    <t>DBS BANK INDIA (E-LVB)</t>
  </si>
  <si>
    <t>RBL BANK</t>
  </si>
  <si>
    <t>SOUTH INDIAN BANK</t>
  </si>
  <si>
    <t>TAMILNAD MERCANTILE BANK</t>
  </si>
  <si>
    <t>YES BANK</t>
  </si>
  <si>
    <t>BANDHAN BANK</t>
  </si>
  <si>
    <t>SBM BANK</t>
  </si>
  <si>
    <t>SMALL FINANCE BANK</t>
  </si>
  <si>
    <t>EQUITAS SMALL FIN. BANK</t>
  </si>
  <si>
    <t>UJJIVAN SMALL FIN. BANK</t>
  </si>
  <si>
    <t>JANA SMALL FIN. BANK</t>
  </si>
  <si>
    <t>AU SMALL FIN.BANK</t>
  </si>
  <si>
    <t>SURYODAY SMALL FIN. BANK</t>
  </si>
  <si>
    <t>ESAF SMALL FIN. BANK</t>
  </si>
  <si>
    <t>UNITY SMALL FINANCE BANK</t>
  </si>
  <si>
    <t>SHIVALIK SMALL FINANCE BANK</t>
  </si>
  <si>
    <t>UTKARSH SMALL FIN. BANK</t>
  </si>
  <si>
    <t>PAYMENT BANK</t>
  </si>
  <si>
    <t>INDIA POST PAYMENTS BANK</t>
  </si>
  <si>
    <t>AIRTEL PAYMENTS BANK</t>
  </si>
  <si>
    <t>FINO PAYMENTS BANK</t>
  </si>
  <si>
    <t>PAYTM  PAYMENTS BANK</t>
  </si>
  <si>
    <t>NSDL  PAYMENTS  BANK</t>
  </si>
  <si>
    <t>JIO PAYMENTS BANK</t>
  </si>
  <si>
    <t>GRAND TOTAL</t>
  </si>
  <si>
    <t>Source:     Member(Banks)</t>
  </si>
  <si>
    <t>SBI</t>
  </si>
  <si>
    <t>Annexure - 14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</si>
</sst>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2"/>
      <name val="Arial"/>
      <family val="2"/>
    </font>
    <font>
      <sz val="1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b/>
      <sz val="12"/>
      <name val="Arial Black"/>
      <family val="2"/>
    </font>
    <font>
      <sz val="12"/>
      <name val="Arial Black"/>
      <family val="2"/>
    </font>
    <font>
      <b/>
      <sz val="18"/>
      <name val="Arial Black"/>
      <family val="2"/>
    </font>
    <font>
      <b/>
      <sz val="16"/>
      <name val="Arial"/>
      <family val="2"/>
    </font>
    <font>
      <b/>
      <sz val="12"/>
      <name val="Arial"/>
      <family val="2"/>
    </font>
    <font>
      <b/>
      <sz val="13"/>
      <name val="Arial"/>
      <family val="2"/>
    </font>
    <font>
      <b/>
      <sz val="11"/>
      <name val="Arial"/>
      <family val="2"/>
    </font>
    <font>
      <b/>
      <sz val="16"/>
      <name val="Arial Black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2" fontId="1" fillId="0" borderId="0" xfId="0" applyNumberFormat="1" applyFont="1"/>
    <xf numFmtId="0" fontId="1" fillId="2" borderId="0" xfId="0" applyFont="1" applyFill="1"/>
    <xf numFmtId="0" fontId="5" fillId="0" borderId="0" xfId="0" applyFont="1" applyAlignment="1">
      <alignment vertical="center"/>
    </xf>
    <xf numFmtId="0" fontId="8" fillId="0" borderId="0" xfId="0" applyFont="1"/>
    <xf numFmtId="0" fontId="9" fillId="0" borderId="0" xfId="0" applyFont="1"/>
    <xf numFmtId="0" fontId="4" fillId="0" borderId="0" xfId="0" applyFont="1"/>
    <xf numFmtId="0" fontId="10" fillId="0" borderId="0" xfId="0" applyFont="1"/>
    <xf numFmtId="0" fontId="8" fillId="0" borderId="5" xfId="0" applyFont="1" applyBorder="1"/>
    <xf numFmtId="0" fontId="4" fillId="0" borderId="5" xfId="0" applyFont="1" applyBorder="1"/>
    <xf numFmtId="0" fontId="10" fillId="0" borderId="5" xfId="0" applyFont="1" applyBorder="1"/>
    <xf numFmtId="0" fontId="9" fillId="0" borderId="5" xfId="0" applyFont="1" applyBorder="1"/>
    <xf numFmtId="2" fontId="8" fillId="0" borderId="5" xfId="0" applyNumberFormat="1" applyFont="1" applyBorder="1"/>
    <xf numFmtId="2" fontId="9" fillId="0" borderId="5" xfId="0" applyNumberFormat="1" applyFont="1" applyBorder="1"/>
    <xf numFmtId="0" fontId="8" fillId="0" borderId="5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2" fontId="3" fillId="0" borderId="5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left" vertical="center"/>
    </xf>
    <xf numFmtId="0" fontId="11" fillId="0" borderId="5" xfId="0" applyFont="1" applyBorder="1"/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right" vertical="center"/>
    </xf>
    <xf numFmtId="0" fontId="6" fillId="2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" fillId="0" borderId="5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2" fontId="3" fillId="0" borderId="1" xfId="0" applyNumberFormat="1" applyFont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/>
    </xf>
    <xf numFmtId="0" fontId="9" fillId="0" borderId="5" xfId="0" applyFont="1" applyBorder="1"/>
    <xf numFmtId="0" fontId="4" fillId="0" borderId="5" xfId="0" applyFont="1" applyBorder="1"/>
    <xf numFmtId="0" fontId="8" fillId="0" borderId="5" xfId="0" applyFont="1" applyBorder="1" applyAlignment="1">
      <alignment horizontal="center"/>
    </xf>
    <xf numFmtId="0" fontId="8" fillId="0" borderId="5" xfId="0" applyFont="1" applyBorder="1"/>
    <xf numFmtId="0" fontId="4" fillId="0" borderId="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U76"/>
  <sheetViews>
    <sheetView tabSelected="1" view="pageBreakPreview" zoomScale="82" zoomScaleNormal="77" zoomScaleSheetLayoutView="82" zoomScalePageLayoutView="50" workbookViewId="0">
      <selection activeCell="A2" sqref="A2"/>
    </sheetView>
  </sheetViews>
  <sheetFormatPr defaultColWidth="9.6640625" defaultRowHeight="15" x14ac:dyDescent="0.2"/>
  <cols>
    <col min="1" max="1" width="5.109375" style="1" customWidth="1"/>
    <col min="2" max="2" width="29.44140625" style="1" customWidth="1"/>
    <col min="3" max="3" width="10" style="1" customWidth="1"/>
    <col min="4" max="4" width="11.109375" style="1" customWidth="1"/>
    <col min="5" max="5" width="8.21875" style="1" customWidth="1"/>
    <col min="6" max="6" width="9.21875" style="1" customWidth="1"/>
    <col min="7" max="7" width="9.88671875" style="1" customWidth="1"/>
    <col min="8" max="8" width="12" style="1" customWidth="1"/>
    <col min="9" max="9" width="13.88671875" style="1" customWidth="1"/>
    <col min="10" max="10" width="10.5546875" style="2" customWidth="1"/>
    <col min="11" max="11" width="9.6640625" style="1" customWidth="1"/>
    <col min="12" max="18" width="9.6640625" style="1" hidden="1" customWidth="1"/>
    <col min="19" max="255" width="9.6640625" style="1" customWidth="1"/>
  </cols>
  <sheetData>
    <row r="1" spans="1:17" ht="31.5" customHeight="1" x14ac:dyDescent="0.2">
      <c r="A1" s="22" t="s">
        <v>80</v>
      </c>
      <c r="B1" s="22"/>
      <c r="C1" s="22"/>
      <c r="D1" s="22"/>
      <c r="E1" s="22"/>
      <c r="F1" s="22"/>
      <c r="G1" s="22"/>
      <c r="H1" s="22"/>
      <c r="I1" s="22"/>
      <c r="J1" s="22"/>
    </row>
    <row r="2" spans="1:17" ht="23.25" x14ac:dyDescent="0.2">
      <c r="D2" s="3"/>
      <c r="H2" s="2"/>
      <c r="I2" s="20" t="s">
        <v>0</v>
      </c>
      <c r="J2" s="20"/>
    </row>
    <row r="3" spans="1:17" ht="30" customHeight="1" x14ac:dyDescent="0.2">
      <c r="A3" s="23" t="s">
        <v>1</v>
      </c>
      <c r="B3" s="23"/>
      <c r="C3" s="23"/>
      <c r="D3" s="23"/>
      <c r="E3" s="23"/>
      <c r="F3" s="23"/>
      <c r="G3" s="23"/>
      <c r="H3" s="23"/>
      <c r="I3" s="23"/>
      <c r="J3" s="23"/>
    </row>
    <row r="4" spans="1:17" ht="19.5" x14ac:dyDescent="0.2">
      <c r="D4" s="3"/>
      <c r="H4" s="2"/>
      <c r="I4" s="21" t="s">
        <v>2</v>
      </c>
      <c r="J4" s="21"/>
    </row>
    <row r="5" spans="1:17" ht="63" customHeight="1" x14ac:dyDescent="0.2">
      <c r="A5" s="30" t="s">
        <v>3</v>
      </c>
      <c r="B5" s="28" t="s">
        <v>4</v>
      </c>
      <c r="C5" s="32" t="s">
        <v>5</v>
      </c>
      <c r="D5" s="33"/>
      <c r="E5" s="32" t="s">
        <v>6</v>
      </c>
      <c r="F5" s="33"/>
      <c r="G5" s="32" t="s">
        <v>7</v>
      </c>
      <c r="H5" s="33"/>
      <c r="I5" s="26" t="s">
        <v>8</v>
      </c>
      <c r="J5" s="26" t="s">
        <v>9</v>
      </c>
    </row>
    <row r="6" spans="1:17" ht="18" x14ac:dyDescent="0.2">
      <c r="A6" s="31"/>
      <c r="B6" s="29"/>
      <c r="C6" s="16" t="s">
        <v>10</v>
      </c>
      <c r="D6" s="16" t="s">
        <v>11</v>
      </c>
      <c r="E6" s="16" t="s">
        <v>10</v>
      </c>
      <c r="F6" s="16" t="s">
        <v>11</v>
      </c>
      <c r="G6" s="16" t="s">
        <v>10</v>
      </c>
      <c r="H6" s="17" t="s">
        <v>11</v>
      </c>
      <c r="I6" s="27"/>
      <c r="J6" s="27"/>
      <c r="M6" s="1" t="s">
        <v>12</v>
      </c>
      <c r="N6" s="1" t="s">
        <v>13</v>
      </c>
      <c r="P6" s="1" t="s">
        <v>14</v>
      </c>
      <c r="Q6" s="1" t="s">
        <v>15</v>
      </c>
    </row>
    <row r="7" spans="1:17" s="4" customFormat="1" ht="23.25" customHeight="1" x14ac:dyDescent="0.2">
      <c r="A7" s="18"/>
      <c r="B7" s="24" t="s">
        <v>16</v>
      </c>
      <c r="C7" s="25"/>
      <c r="D7" s="25"/>
      <c r="E7" s="25"/>
      <c r="F7" s="25"/>
      <c r="G7" s="25"/>
      <c r="H7" s="25"/>
      <c r="I7" s="25"/>
      <c r="J7" s="25"/>
    </row>
    <row r="8" spans="1:17" s="5" customFormat="1" ht="15.75" x14ac:dyDescent="0.25">
      <c r="A8" s="15">
        <v>1</v>
      </c>
      <c r="B8" s="9" t="s">
        <v>17</v>
      </c>
      <c r="C8" s="9">
        <v>55280</v>
      </c>
      <c r="D8" s="9">
        <v>151986</v>
      </c>
      <c r="E8" s="9">
        <v>20002</v>
      </c>
      <c r="F8" s="9">
        <v>87948</v>
      </c>
      <c r="G8" s="9">
        <v>54167</v>
      </c>
      <c r="H8" s="9">
        <v>152222</v>
      </c>
      <c r="I8" s="9">
        <v>6526856</v>
      </c>
      <c r="J8" s="13">
        <f t="shared" ref="J8:J19" si="0">(H8/I8)*100</f>
        <v>2.332240821614572</v>
      </c>
      <c r="M8" s="5">
        <v>65049</v>
      </c>
      <c r="N8" s="5">
        <v>20002</v>
      </c>
      <c r="P8" s="5">
        <v>215722.57</v>
      </c>
      <c r="Q8" s="5">
        <v>87947.69</v>
      </c>
    </row>
    <row r="9" spans="1:17" s="5" customFormat="1" ht="15.75" x14ac:dyDescent="0.25">
      <c r="A9" s="15">
        <v>2</v>
      </c>
      <c r="B9" s="9" t="s">
        <v>18</v>
      </c>
      <c r="C9" s="9">
        <v>19541</v>
      </c>
      <c r="D9" s="9">
        <v>81952</v>
      </c>
      <c r="E9" s="9">
        <v>3182</v>
      </c>
      <c r="F9" s="9">
        <v>44931</v>
      </c>
      <c r="G9" s="9">
        <v>19471</v>
      </c>
      <c r="H9" s="9">
        <v>91965</v>
      </c>
      <c r="I9" s="9">
        <v>1992450</v>
      </c>
      <c r="J9" s="13">
        <f t="shared" si="0"/>
        <v>4.6156741699917188</v>
      </c>
      <c r="M9" s="5">
        <v>8957</v>
      </c>
      <c r="N9" s="5">
        <v>3182</v>
      </c>
      <c r="P9" s="5">
        <v>67073.679999999993</v>
      </c>
      <c r="Q9" s="5">
        <v>44931.26</v>
      </c>
    </row>
    <row r="10" spans="1:17" s="5" customFormat="1" ht="15.75" x14ac:dyDescent="0.25">
      <c r="A10" s="15">
        <v>3</v>
      </c>
      <c r="B10" s="9" t="s">
        <v>19</v>
      </c>
      <c r="C10" s="9">
        <v>2292</v>
      </c>
      <c r="D10" s="9">
        <v>13323</v>
      </c>
      <c r="E10" s="9">
        <v>4382</v>
      </c>
      <c r="F10" s="9">
        <v>2294</v>
      </c>
      <c r="G10" s="9">
        <v>2195</v>
      </c>
      <c r="H10" s="9">
        <v>12888</v>
      </c>
      <c r="I10" s="9">
        <v>466990</v>
      </c>
      <c r="J10" s="13">
        <f t="shared" si="0"/>
        <v>2.75980213709073</v>
      </c>
      <c r="M10" s="5">
        <v>4342</v>
      </c>
      <c r="N10" s="5">
        <v>4382</v>
      </c>
      <c r="P10" s="5">
        <v>5029.63</v>
      </c>
      <c r="Q10" s="5">
        <v>2293.91</v>
      </c>
    </row>
    <row r="11" spans="1:17" s="5" customFormat="1" ht="15.75" x14ac:dyDescent="0.25">
      <c r="A11" s="15">
        <v>4</v>
      </c>
      <c r="B11" s="9" t="s">
        <v>20</v>
      </c>
      <c r="C11" s="9">
        <v>10593</v>
      </c>
      <c r="D11" s="9">
        <v>74223</v>
      </c>
      <c r="E11" s="9">
        <v>1023</v>
      </c>
      <c r="F11" s="9">
        <v>4304</v>
      </c>
      <c r="G11" s="9">
        <v>10373</v>
      </c>
      <c r="H11" s="9">
        <v>80178</v>
      </c>
      <c r="I11" s="9">
        <v>926321</v>
      </c>
      <c r="J11" s="13">
        <f t="shared" si="0"/>
        <v>8.6555308580934689</v>
      </c>
      <c r="M11" s="5">
        <v>4584</v>
      </c>
      <c r="N11" s="5">
        <v>1023</v>
      </c>
      <c r="P11" s="5">
        <v>18408.650000000001</v>
      </c>
      <c r="Q11" s="5">
        <v>4303.79</v>
      </c>
    </row>
    <row r="12" spans="1:17" s="5" customFormat="1" ht="15.75" x14ac:dyDescent="0.25">
      <c r="A12" s="15">
        <v>5</v>
      </c>
      <c r="B12" s="9" t="s">
        <v>21</v>
      </c>
      <c r="C12" s="9">
        <v>1004</v>
      </c>
      <c r="D12" s="9">
        <v>7220</v>
      </c>
      <c r="E12" s="9">
        <v>226</v>
      </c>
      <c r="F12" s="9">
        <v>1399</v>
      </c>
      <c r="G12" s="9">
        <v>966</v>
      </c>
      <c r="H12" s="9">
        <v>7109</v>
      </c>
      <c r="I12" s="9">
        <v>1159181</v>
      </c>
      <c r="J12" s="13">
        <f t="shared" si="0"/>
        <v>0.61327782287666899</v>
      </c>
      <c r="M12" s="5">
        <v>533</v>
      </c>
      <c r="N12" s="5">
        <v>226</v>
      </c>
      <c r="P12" s="5">
        <v>3413.07</v>
      </c>
      <c r="Q12" s="5">
        <v>1399.43</v>
      </c>
    </row>
    <row r="13" spans="1:17" s="5" customFormat="1" ht="15.75" x14ac:dyDescent="0.25">
      <c r="A13" s="15">
        <v>6</v>
      </c>
      <c r="B13" s="9" t="s">
        <v>22</v>
      </c>
      <c r="C13" s="9">
        <v>4075</v>
      </c>
      <c r="D13" s="9">
        <v>29544</v>
      </c>
      <c r="E13" s="9">
        <v>474</v>
      </c>
      <c r="F13" s="9">
        <v>2243</v>
      </c>
      <c r="G13" s="9">
        <v>4149</v>
      </c>
      <c r="H13" s="9">
        <v>30145</v>
      </c>
      <c r="I13" s="9">
        <v>760696</v>
      </c>
      <c r="J13" s="13">
        <f t="shared" si="0"/>
        <v>3.9628182611713485</v>
      </c>
      <c r="M13" s="5">
        <v>4401</v>
      </c>
      <c r="N13" s="5">
        <v>474</v>
      </c>
      <c r="P13" s="5">
        <v>29362.16</v>
      </c>
      <c r="Q13" s="5">
        <v>2243.21</v>
      </c>
    </row>
    <row r="14" spans="1:17" s="5" customFormat="1" ht="15.75" x14ac:dyDescent="0.25">
      <c r="A14" s="15">
        <v>7</v>
      </c>
      <c r="B14" s="9" t="s">
        <v>23</v>
      </c>
      <c r="C14" s="9">
        <v>1227</v>
      </c>
      <c r="D14" s="9">
        <v>2795</v>
      </c>
      <c r="E14" s="9">
        <v>127</v>
      </c>
      <c r="F14" s="9">
        <v>241</v>
      </c>
      <c r="G14" s="9">
        <v>1168</v>
      </c>
      <c r="H14" s="9">
        <v>2667</v>
      </c>
      <c r="I14" s="9">
        <v>407822</v>
      </c>
      <c r="J14" s="13">
        <f t="shared" si="0"/>
        <v>0.65396177744211936</v>
      </c>
      <c r="M14" s="5">
        <v>786</v>
      </c>
      <c r="N14" s="5">
        <v>127</v>
      </c>
      <c r="P14" s="5">
        <v>1363.12</v>
      </c>
      <c r="Q14" s="5">
        <v>240.6</v>
      </c>
    </row>
    <row r="15" spans="1:17" s="5" customFormat="1" ht="15.75" x14ac:dyDescent="0.25">
      <c r="A15" s="15">
        <v>8</v>
      </c>
      <c r="B15" s="9" t="s">
        <v>24</v>
      </c>
      <c r="C15" s="9">
        <v>6090</v>
      </c>
      <c r="D15" s="9">
        <v>26065</v>
      </c>
      <c r="E15" s="9">
        <v>719</v>
      </c>
      <c r="F15" s="9">
        <v>2960</v>
      </c>
      <c r="G15" s="9">
        <v>6044</v>
      </c>
      <c r="H15" s="9">
        <v>26852</v>
      </c>
      <c r="I15" s="9">
        <v>1323745</v>
      </c>
      <c r="J15" s="13">
        <f t="shared" si="0"/>
        <v>2.0284873597256272</v>
      </c>
      <c r="M15" s="5">
        <v>2783</v>
      </c>
      <c r="N15" s="5">
        <v>719</v>
      </c>
      <c r="P15" s="5">
        <v>10111.14</v>
      </c>
      <c r="Q15" s="5">
        <v>2960.07</v>
      </c>
    </row>
    <row r="16" spans="1:17" s="5" customFormat="1" ht="15.75" x14ac:dyDescent="0.25">
      <c r="A16" s="15">
        <v>9</v>
      </c>
      <c r="B16" s="9" t="s">
        <v>25</v>
      </c>
      <c r="C16" s="9">
        <v>229</v>
      </c>
      <c r="D16" s="9">
        <v>1164</v>
      </c>
      <c r="E16" s="9">
        <v>8</v>
      </c>
      <c r="F16" s="9">
        <v>30</v>
      </c>
      <c r="G16" s="9">
        <v>223</v>
      </c>
      <c r="H16" s="9">
        <v>1091</v>
      </c>
      <c r="I16" s="9">
        <v>57780</v>
      </c>
      <c r="J16" s="13">
        <f t="shared" si="0"/>
        <v>1.8881966078227761</v>
      </c>
      <c r="M16" s="5">
        <v>78</v>
      </c>
      <c r="N16" s="5">
        <v>8</v>
      </c>
      <c r="P16" s="5">
        <v>533.64</v>
      </c>
      <c r="Q16" s="5">
        <v>30.28</v>
      </c>
    </row>
    <row r="17" spans="1:17" s="5" customFormat="1" ht="15.75" x14ac:dyDescent="0.25">
      <c r="A17" s="15">
        <v>10</v>
      </c>
      <c r="B17" s="9" t="s">
        <v>26</v>
      </c>
      <c r="C17" s="9">
        <v>19607</v>
      </c>
      <c r="D17" s="9">
        <v>89104</v>
      </c>
      <c r="E17" s="9">
        <v>2403</v>
      </c>
      <c r="F17" s="9">
        <v>20461</v>
      </c>
      <c r="G17" s="9">
        <v>18240</v>
      </c>
      <c r="H17" s="9">
        <v>81288</v>
      </c>
      <c r="I17" s="9">
        <v>1864487</v>
      </c>
      <c r="J17" s="13">
        <f t="shared" si="0"/>
        <v>4.3598051367480704</v>
      </c>
      <c r="M17" s="5">
        <v>10782</v>
      </c>
      <c r="N17" s="5">
        <v>2403</v>
      </c>
      <c r="P17" s="5">
        <v>50488.04</v>
      </c>
      <c r="Q17" s="5">
        <v>20460.7</v>
      </c>
    </row>
    <row r="18" spans="1:17" s="5" customFormat="1" ht="15.75" x14ac:dyDescent="0.25">
      <c r="A18" s="15">
        <v>11</v>
      </c>
      <c r="B18" s="9" t="s">
        <v>27</v>
      </c>
      <c r="C18" s="9">
        <v>3307</v>
      </c>
      <c r="D18" s="9">
        <v>12640</v>
      </c>
      <c r="E18" s="9">
        <v>351</v>
      </c>
      <c r="F18" s="9">
        <v>1782</v>
      </c>
      <c r="G18" s="9">
        <v>3298</v>
      </c>
      <c r="H18" s="9">
        <v>13131</v>
      </c>
      <c r="I18" s="9">
        <v>499984</v>
      </c>
      <c r="J18" s="13">
        <f t="shared" si="0"/>
        <v>2.6262840410893147</v>
      </c>
      <c r="M18" s="5">
        <v>1206</v>
      </c>
      <c r="N18" s="5">
        <v>351</v>
      </c>
      <c r="P18" s="5">
        <v>4741.8500000000004</v>
      </c>
      <c r="Q18" s="5">
        <v>1782.21</v>
      </c>
    </row>
    <row r="19" spans="1:17" s="6" customFormat="1" ht="16.5" x14ac:dyDescent="0.25">
      <c r="A19" s="34" t="s">
        <v>28</v>
      </c>
      <c r="B19" s="35"/>
      <c r="C19" s="12">
        <f t="shared" ref="C19:I19" si="1">SUM(C8:C18)</f>
        <v>123245</v>
      </c>
      <c r="D19" s="12">
        <f t="shared" si="1"/>
        <v>490016</v>
      </c>
      <c r="E19" s="12">
        <f t="shared" si="1"/>
        <v>32897</v>
      </c>
      <c r="F19" s="12">
        <f t="shared" si="1"/>
        <v>168593</v>
      </c>
      <c r="G19" s="12">
        <f t="shared" si="1"/>
        <v>120294</v>
      </c>
      <c r="H19" s="12">
        <f t="shared" si="1"/>
        <v>499536</v>
      </c>
      <c r="I19" s="12">
        <f t="shared" si="1"/>
        <v>15986312</v>
      </c>
      <c r="J19" s="14">
        <f t="shared" si="0"/>
        <v>3.1247732435098223</v>
      </c>
    </row>
    <row r="20" spans="1:17" s="7" customFormat="1" ht="24.75" x14ac:dyDescent="0.5">
      <c r="A20" s="19"/>
      <c r="B20" s="36" t="s">
        <v>79</v>
      </c>
      <c r="C20" s="36"/>
      <c r="D20" s="36"/>
      <c r="E20" s="36"/>
      <c r="F20" s="36"/>
      <c r="G20" s="36"/>
      <c r="H20" s="36"/>
      <c r="I20" s="36"/>
      <c r="J20" s="36"/>
    </row>
    <row r="21" spans="1:17" s="5" customFormat="1" ht="15.75" x14ac:dyDescent="0.25">
      <c r="A21" s="15">
        <v>12</v>
      </c>
      <c r="B21" s="9" t="s">
        <v>29</v>
      </c>
      <c r="C21" s="9">
        <v>61978</v>
      </c>
      <c r="D21" s="9">
        <v>203749</v>
      </c>
      <c r="E21" s="9">
        <v>10565</v>
      </c>
      <c r="F21" s="9">
        <v>43238</v>
      </c>
      <c r="G21" s="9">
        <v>57396</v>
      </c>
      <c r="H21" s="9">
        <v>209810</v>
      </c>
      <c r="I21" s="9">
        <v>6786034</v>
      </c>
      <c r="J21" s="13">
        <f>(H21/I21)*100</f>
        <v>3.0917911699234044</v>
      </c>
      <c r="M21" s="5">
        <v>32899</v>
      </c>
      <c r="N21" s="5">
        <v>10565</v>
      </c>
      <c r="P21" s="5">
        <v>126119.29</v>
      </c>
      <c r="Q21" s="5">
        <v>43238.5</v>
      </c>
    </row>
    <row r="22" spans="1:17" s="6" customFormat="1" ht="16.5" x14ac:dyDescent="0.25">
      <c r="A22" s="34" t="s">
        <v>28</v>
      </c>
      <c r="B22" s="35"/>
      <c r="C22" s="12">
        <f t="shared" ref="C22:I22" si="2">SUM(C21:C21)</f>
        <v>61978</v>
      </c>
      <c r="D22" s="12">
        <f t="shared" si="2"/>
        <v>203749</v>
      </c>
      <c r="E22" s="12">
        <f t="shared" si="2"/>
        <v>10565</v>
      </c>
      <c r="F22" s="12">
        <f t="shared" si="2"/>
        <v>43238</v>
      </c>
      <c r="G22" s="12">
        <f t="shared" si="2"/>
        <v>57396</v>
      </c>
      <c r="H22" s="12">
        <f t="shared" si="2"/>
        <v>209810</v>
      </c>
      <c r="I22" s="12">
        <f t="shared" si="2"/>
        <v>6786034</v>
      </c>
      <c r="J22" s="14">
        <f>(H22/I22)*100</f>
        <v>3.0917911699234044</v>
      </c>
    </row>
    <row r="23" spans="1:17" s="7" customFormat="1" ht="24.75" x14ac:dyDescent="0.5">
      <c r="A23" s="19"/>
      <c r="B23" s="36" t="s">
        <v>30</v>
      </c>
      <c r="C23" s="36"/>
      <c r="D23" s="36"/>
      <c r="E23" s="36"/>
      <c r="F23" s="36"/>
      <c r="G23" s="36"/>
      <c r="H23" s="36"/>
      <c r="I23" s="36"/>
      <c r="J23" s="36"/>
    </row>
    <row r="24" spans="1:17" s="5" customFormat="1" ht="15.75" x14ac:dyDescent="0.25">
      <c r="A24" s="15">
        <v>13</v>
      </c>
      <c r="B24" s="9" t="s">
        <v>31</v>
      </c>
      <c r="C24" s="9">
        <v>19439</v>
      </c>
      <c r="D24" s="9">
        <v>32472</v>
      </c>
      <c r="E24" s="9">
        <v>11648</v>
      </c>
      <c r="F24" s="9">
        <v>24470</v>
      </c>
      <c r="G24" s="9">
        <v>16944</v>
      </c>
      <c r="H24" s="9">
        <v>32823</v>
      </c>
      <c r="I24" s="9">
        <v>3165943</v>
      </c>
      <c r="J24" s="13">
        <f>(H24/I24)*100</f>
        <v>1.0367527147519711</v>
      </c>
      <c r="M24" s="5">
        <v>31770</v>
      </c>
      <c r="N24" s="5">
        <v>11648</v>
      </c>
      <c r="P24" s="5">
        <v>60232.75</v>
      </c>
      <c r="Q24" s="5">
        <v>24469.53</v>
      </c>
    </row>
    <row r="25" spans="1:17" s="5" customFormat="1" ht="15.75" hidden="1" x14ac:dyDescent="0.25">
      <c r="A25" s="15">
        <v>14</v>
      </c>
      <c r="B25" s="9" t="s">
        <v>32</v>
      </c>
      <c r="C25" s="9">
        <v>0</v>
      </c>
      <c r="D25" s="9">
        <v>0</v>
      </c>
      <c r="E25" s="9">
        <v>0</v>
      </c>
      <c r="F25" s="9">
        <v>0</v>
      </c>
      <c r="G25" s="9">
        <v>0</v>
      </c>
      <c r="H25" s="9">
        <v>0</v>
      </c>
      <c r="I25" s="9">
        <v>0</v>
      </c>
      <c r="J25" s="13" t="e">
        <f>(H25/I25)*100</f>
        <v>#DIV/0!</v>
      </c>
      <c r="M25" s="5">
        <v>0</v>
      </c>
      <c r="N25" s="5">
        <v>0</v>
      </c>
      <c r="P25" s="5">
        <v>0</v>
      </c>
      <c r="Q25" s="5">
        <v>0</v>
      </c>
    </row>
    <row r="26" spans="1:17" s="5" customFormat="1" ht="15.75" x14ac:dyDescent="0.25">
      <c r="A26" s="15">
        <v>14</v>
      </c>
      <c r="B26" s="9" t="s">
        <v>33</v>
      </c>
      <c r="C26" s="9">
        <v>6</v>
      </c>
      <c r="D26" s="9">
        <v>13</v>
      </c>
      <c r="E26" s="9">
        <v>0</v>
      </c>
      <c r="F26" s="9">
        <v>0</v>
      </c>
      <c r="G26" s="9">
        <v>4</v>
      </c>
      <c r="H26" s="9">
        <v>8</v>
      </c>
      <c r="I26" s="9">
        <v>54010</v>
      </c>
      <c r="J26" s="13">
        <f>(H26/I26)*100</f>
        <v>1.4812071838548416E-2</v>
      </c>
      <c r="M26" s="5">
        <v>0</v>
      </c>
      <c r="N26" s="5">
        <v>0</v>
      </c>
      <c r="P26" s="5">
        <v>0</v>
      </c>
      <c r="Q26" s="5">
        <v>0</v>
      </c>
    </row>
    <row r="27" spans="1:17" s="6" customFormat="1" ht="16.5" x14ac:dyDescent="0.25">
      <c r="A27" s="34" t="s">
        <v>28</v>
      </c>
      <c r="B27" s="35"/>
      <c r="C27" s="12">
        <f t="shared" ref="C27:I27" si="3">SUM(C24:C26)</f>
        <v>19445</v>
      </c>
      <c r="D27" s="12">
        <f t="shared" si="3"/>
        <v>32485</v>
      </c>
      <c r="E27" s="12">
        <f t="shared" si="3"/>
        <v>11648</v>
      </c>
      <c r="F27" s="12">
        <f t="shared" si="3"/>
        <v>24470</v>
      </c>
      <c r="G27" s="12">
        <f t="shared" si="3"/>
        <v>16948</v>
      </c>
      <c r="H27" s="12">
        <f t="shared" si="3"/>
        <v>32831</v>
      </c>
      <c r="I27" s="12">
        <f t="shared" si="3"/>
        <v>3219953</v>
      </c>
      <c r="J27" s="14">
        <f>(H27/I27)*100</f>
        <v>1.0196111558150072</v>
      </c>
    </row>
    <row r="28" spans="1:17" s="7" customFormat="1" ht="24.75" x14ac:dyDescent="0.5">
      <c r="A28" s="19"/>
      <c r="B28" s="36" t="s">
        <v>34</v>
      </c>
      <c r="C28" s="36"/>
      <c r="D28" s="36"/>
      <c r="E28" s="36"/>
      <c r="F28" s="36"/>
      <c r="G28" s="36"/>
      <c r="H28" s="36"/>
      <c r="I28" s="36"/>
      <c r="J28" s="36"/>
    </row>
    <row r="29" spans="1:17" s="5" customFormat="1" ht="15.75" x14ac:dyDescent="0.25">
      <c r="A29" s="15">
        <v>15</v>
      </c>
      <c r="B29" s="9" t="s">
        <v>35</v>
      </c>
      <c r="C29" s="9">
        <v>11237</v>
      </c>
      <c r="D29" s="9">
        <v>33418</v>
      </c>
      <c r="E29" s="9">
        <v>2171</v>
      </c>
      <c r="F29" s="9">
        <v>6358</v>
      </c>
      <c r="G29" s="9">
        <v>9512</v>
      </c>
      <c r="H29" s="9">
        <v>28480</v>
      </c>
      <c r="I29" s="9">
        <v>803155</v>
      </c>
      <c r="J29" s="13">
        <f>(H29/I29)*100</f>
        <v>3.5460154017593117</v>
      </c>
      <c r="M29" s="5">
        <v>7187</v>
      </c>
      <c r="N29" s="5">
        <v>2171</v>
      </c>
      <c r="P29" s="5">
        <v>21301.49</v>
      </c>
      <c r="Q29" s="5">
        <v>6357.54</v>
      </c>
    </row>
    <row r="30" spans="1:17" s="5" customFormat="1" ht="15.75" x14ac:dyDescent="0.25">
      <c r="A30" s="15">
        <v>16</v>
      </c>
      <c r="B30" s="9" t="s">
        <v>36</v>
      </c>
      <c r="C30" s="9">
        <v>8424</v>
      </c>
      <c r="D30" s="9">
        <v>17426</v>
      </c>
      <c r="E30" s="9">
        <v>3150</v>
      </c>
      <c r="F30" s="9">
        <v>8941</v>
      </c>
      <c r="G30" s="9">
        <v>7663</v>
      </c>
      <c r="H30" s="9">
        <v>17174</v>
      </c>
      <c r="I30" s="9">
        <v>738542</v>
      </c>
      <c r="J30" s="13">
        <f>(H30/I30)*100</f>
        <v>2.3253924624462794</v>
      </c>
      <c r="M30" s="5">
        <v>7313</v>
      </c>
      <c r="N30" s="5">
        <v>3150</v>
      </c>
      <c r="P30" s="5">
        <v>14536.59</v>
      </c>
      <c r="Q30" s="5">
        <v>8940.94</v>
      </c>
    </row>
    <row r="31" spans="1:17" s="6" customFormat="1" ht="16.5" x14ac:dyDescent="0.25">
      <c r="A31" s="34" t="s">
        <v>28</v>
      </c>
      <c r="B31" s="35"/>
      <c r="C31" s="12">
        <f t="shared" ref="C31:I31" si="4">SUM(C29:C30)</f>
        <v>19661</v>
      </c>
      <c r="D31" s="12">
        <f t="shared" si="4"/>
        <v>50844</v>
      </c>
      <c r="E31" s="12">
        <f t="shared" si="4"/>
        <v>5321</v>
      </c>
      <c r="F31" s="12">
        <f t="shared" si="4"/>
        <v>15299</v>
      </c>
      <c r="G31" s="12">
        <f t="shared" si="4"/>
        <v>17175</v>
      </c>
      <c r="H31" s="12">
        <f t="shared" si="4"/>
        <v>45654</v>
      </c>
      <c r="I31" s="12">
        <f t="shared" si="4"/>
        <v>1541697</v>
      </c>
      <c r="J31" s="14">
        <f>(H31/I31)*100</f>
        <v>2.9612822753109076</v>
      </c>
    </row>
    <row r="32" spans="1:17" s="7" customFormat="1" ht="24.75" x14ac:dyDescent="0.5">
      <c r="A32" s="19"/>
      <c r="B32" s="36" t="s">
        <v>37</v>
      </c>
      <c r="C32" s="36"/>
      <c r="D32" s="36"/>
      <c r="E32" s="36"/>
      <c r="F32" s="36"/>
      <c r="G32" s="36"/>
      <c r="H32" s="36"/>
      <c r="I32" s="36"/>
      <c r="J32" s="36"/>
    </row>
    <row r="33" spans="1:17" s="5" customFormat="1" ht="15.75" x14ac:dyDescent="0.25">
      <c r="A33" s="15">
        <v>17</v>
      </c>
      <c r="B33" s="9" t="s">
        <v>38</v>
      </c>
      <c r="C33" s="9">
        <v>17051</v>
      </c>
      <c r="D33" s="9">
        <v>63690</v>
      </c>
      <c r="E33" s="9">
        <v>1587</v>
      </c>
      <c r="F33" s="9">
        <v>10611</v>
      </c>
      <c r="G33" s="9">
        <v>19130</v>
      </c>
      <c r="H33" s="9">
        <v>98119</v>
      </c>
      <c r="I33" s="9">
        <v>4976268</v>
      </c>
      <c r="J33" s="13">
        <f t="shared" ref="J33:J55" si="5">(H33/I33)*100</f>
        <v>1.9717386603776164</v>
      </c>
      <c r="M33" s="5">
        <v>4202</v>
      </c>
      <c r="N33" s="5">
        <v>1587</v>
      </c>
      <c r="P33" s="5">
        <v>26652.720000000001</v>
      </c>
      <c r="Q33" s="5">
        <v>10611.42</v>
      </c>
    </row>
    <row r="34" spans="1:17" s="5" customFormat="1" ht="15.75" x14ac:dyDescent="0.25">
      <c r="A34" s="15">
        <v>18</v>
      </c>
      <c r="B34" s="9" t="s">
        <v>39</v>
      </c>
      <c r="C34" s="9">
        <v>534</v>
      </c>
      <c r="D34" s="9">
        <v>1331</v>
      </c>
      <c r="E34" s="9">
        <v>142</v>
      </c>
      <c r="F34" s="9">
        <v>371</v>
      </c>
      <c r="G34" s="9">
        <v>515</v>
      </c>
      <c r="H34" s="9">
        <v>1136</v>
      </c>
      <c r="I34" s="9">
        <v>14677</v>
      </c>
      <c r="J34" s="13">
        <f t="shared" si="5"/>
        <v>7.7400013626762965</v>
      </c>
      <c r="M34" s="5">
        <v>509</v>
      </c>
      <c r="N34" s="5">
        <v>142</v>
      </c>
      <c r="P34" s="5">
        <v>1131.44</v>
      </c>
      <c r="Q34" s="5">
        <v>370.75</v>
      </c>
    </row>
    <row r="35" spans="1:17" s="5" customFormat="1" ht="15.75" x14ac:dyDescent="0.25">
      <c r="A35" s="15">
        <v>19</v>
      </c>
      <c r="B35" s="9" t="s">
        <v>40</v>
      </c>
      <c r="C35" s="9">
        <v>23</v>
      </c>
      <c r="D35" s="9">
        <v>249</v>
      </c>
      <c r="E35" s="9">
        <v>0</v>
      </c>
      <c r="F35" s="9">
        <v>0</v>
      </c>
      <c r="G35" s="9">
        <v>0</v>
      </c>
      <c r="H35" s="9">
        <v>0</v>
      </c>
      <c r="I35" s="9">
        <v>139581</v>
      </c>
      <c r="J35" s="13">
        <f t="shared" si="5"/>
        <v>0</v>
      </c>
      <c r="M35" s="5">
        <v>2</v>
      </c>
      <c r="N35" s="5">
        <v>0</v>
      </c>
      <c r="P35" s="5">
        <v>0.7</v>
      </c>
      <c r="Q35" s="5">
        <v>0</v>
      </c>
    </row>
    <row r="36" spans="1:17" s="5" customFormat="1" ht="15.75" x14ac:dyDescent="0.25">
      <c r="A36" s="15">
        <v>20</v>
      </c>
      <c r="B36" s="9" t="s">
        <v>41</v>
      </c>
      <c r="C36" s="9">
        <v>3466</v>
      </c>
      <c r="D36" s="9">
        <v>30531</v>
      </c>
      <c r="E36" s="9">
        <v>73</v>
      </c>
      <c r="F36" s="9">
        <v>1009</v>
      </c>
      <c r="G36" s="9">
        <v>3411</v>
      </c>
      <c r="H36" s="9">
        <v>30445</v>
      </c>
      <c r="I36" s="9">
        <v>380355</v>
      </c>
      <c r="J36" s="13">
        <f t="shared" si="5"/>
        <v>8.0043643438366789</v>
      </c>
      <c r="M36" s="5">
        <v>169</v>
      </c>
      <c r="N36" s="5">
        <v>73</v>
      </c>
      <c r="P36" s="5">
        <v>1403.53</v>
      </c>
      <c r="Q36" s="5">
        <v>1008.86</v>
      </c>
    </row>
    <row r="37" spans="1:17" s="5" customFormat="1" ht="15.75" x14ac:dyDescent="0.25">
      <c r="A37" s="15">
        <v>21</v>
      </c>
      <c r="B37" s="9" t="s">
        <v>42</v>
      </c>
      <c r="C37" s="9">
        <v>14</v>
      </c>
      <c r="D37" s="9">
        <v>46</v>
      </c>
      <c r="E37" s="9">
        <v>0</v>
      </c>
      <c r="F37" s="9">
        <v>0</v>
      </c>
      <c r="G37" s="9">
        <v>14</v>
      </c>
      <c r="H37" s="9">
        <v>44</v>
      </c>
      <c r="I37" s="9">
        <v>6336</v>
      </c>
      <c r="J37" s="13">
        <f t="shared" si="5"/>
        <v>0.69444444444444442</v>
      </c>
      <c r="M37" s="5">
        <v>4</v>
      </c>
      <c r="N37" s="5">
        <v>0</v>
      </c>
      <c r="P37" s="5">
        <v>24.79</v>
      </c>
      <c r="Q37" s="5">
        <v>0</v>
      </c>
    </row>
    <row r="38" spans="1:17" s="5" customFormat="1" ht="15.75" x14ac:dyDescent="0.25">
      <c r="A38" s="15">
        <v>22</v>
      </c>
      <c r="B38" s="9" t="s">
        <v>43</v>
      </c>
      <c r="C38" s="9">
        <v>3349</v>
      </c>
      <c r="D38" s="9">
        <v>15026</v>
      </c>
      <c r="E38" s="9">
        <v>1118</v>
      </c>
      <c r="F38" s="9">
        <v>3725</v>
      </c>
      <c r="G38" s="9">
        <v>3318</v>
      </c>
      <c r="H38" s="9">
        <v>15291</v>
      </c>
      <c r="I38" s="9">
        <v>252319</v>
      </c>
      <c r="J38" s="13">
        <f t="shared" si="5"/>
        <v>6.0601857172864513</v>
      </c>
      <c r="M38" s="5">
        <v>3892</v>
      </c>
      <c r="N38" s="5">
        <v>1118</v>
      </c>
      <c r="P38" s="5">
        <v>11643.75</v>
      </c>
      <c r="Q38" s="5">
        <v>3725.42</v>
      </c>
    </row>
    <row r="39" spans="1:17" s="5" customFormat="1" ht="15.75" x14ac:dyDescent="0.25">
      <c r="A39" s="15">
        <v>23</v>
      </c>
      <c r="B39" s="9" t="s">
        <v>44</v>
      </c>
      <c r="C39" s="9">
        <v>38756</v>
      </c>
      <c r="D39" s="9">
        <v>420340</v>
      </c>
      <c r="E39" s="9">
        <v>4004</v>
      </c>
      <c r="F39" s="9">
        <v>186867</v>
      </c>
      <c r="G39" s="9">
        <v>38756</v>
      </c>
      <c r="H39" s="9">
        <v>420340</v>
      </c>
      <c r="I39" s="9">
        <v>12891583</v>
      </c>
      <c r="J39" s="13">
        <f t="shared" si="5"/>
        <v>3.260577075755553</v>
      </c>
      <c r="M39" s="5">
        <v>10319</v>
      </c>
      <c r="N39" s="5">
        <v>4004</v>
      </c>
      <c r="P39" s="5">
        <v>138370.62</v>
      </c>
      <c r="Q39" s="5">
        <v>186867.19</v>
      </c>
    </row>
    <row r="40" spans="1:17" s="5" customFormat="1" ht="15.75" x14ac:dyDescent="0.25">
      <c r="A40" s="15">
        <v>24</v>
      </c>
      <c r="B40" s="9" t="s">
        <v>45</v>
      </c>
      <c r="C40" s="9">
        <v>32755</v>
      </c>
      <c r="D40" s="9">
        <v>283926</v>
      </c>
      <c r="E40" s="9">
        <v>4459</v>
      </c>
      <c r="F40" s="9">
        <v>133583</v>
      </c>
      <c r="G40" s="9">
        <v>30207</v>
      </c>
      <c r="H40" s="9">
        <v>288230</v>
      </c>
      <c r="I40" s="9">
        <v>6197626</v>
      </c>
      <c r="J40" s="13">
        <f t="shared" si="5"/>
        <v>4.6506517172865873</v>
      </c>
      <c r="M40" s="5">
        <v>17869</v>
      </c>
      <c r="N40" s="5">
        <v>4459</v>
      </c>
      <c r="P40" s="5">
        <v>202213.94</v>
      </c>
      <c r="Q40" s="5">
        <v>133583.17000000001</v>
      </c>
    </row>
    <row r="41" spans="1:17" s="5" customFormat="1" ht="15.75" x14ac:dyDescent="0.25">
      <c r="A41" s="15">
        <v>25</v>
      </c>
      <c r="B41" s="9" t="s">
        <v>46</v>
      </c>
      <c r="C41" s="9">
        <v>2642</v>
      </c>
      <c r="D41" s="9">
        <v>16035</v>
      </c>
      <c r="E41" s="9">
        <v>527</v>
      </c>
      <c r="F41" s="9">
        <v>1807</v>
      </c>
      <c r="G41" s="9">
        <v>2603</v>
      </c>
      <c r="H41" s="9">
        <v>15692</v>
      </c>
      <c r="I41" s="9">
        <v>293370</v>
      </c>
      <c r="J41" s="13">
        <f t="shared" si="5"/>
        <v>5.3488768449398369</v>
      </c>
      <c r="M41" s="5">
        <v>1855</v>
      </c>
      <c r="N41" s="5">
        <v>527</v>
      </c>
      <c r="P41" s="5">
        <v>7023.81</v>
      </c>
      <c r="Q41" s="5">
        <v>1807.49</v>
      </c>
    </row>
    <row r="42" spans="1:17" s="5" customFormat="1" ht="15.75" x14ac:dyDescent="0.25">
      <c r="A42" s="15">
        <v>26</v>
      </c>
      <c r="B42" s="9" t="s">
        <v>47</v>
      </c>
      <c r="C42" s="9">
        <v>9235</v>
      </c>
      <c r="D42" s="9">
        <v>1877</v>
      </c>
      <c r="E42" s="9">
        <v>553</v>
      </c>
      <c r="F42" s="9">
        <v>267</v>
      </c>
      <c r="G42" s="9">
        <v>12235</v>
      </c>
      <c r="H42" s="9">
        <v>2479</v>
      </c>
      <c r="I42" s="9">
        <v>612453</v>
      </c>
      <c r="J42" s="13">
        <f t="shared" si="5"/>
        <v>0.40476575345373439</v>
      </c>
      <c r="M42" s="5">
        <v>3052</v>
      </c>
      <c r="N42" s="5">
        <v>553</v>
      </c>
      <c r="P42" s="5">
        <v>1328.17</v>
      </c>
      <c r="Q42" s="5">
        <v>266.95</v>
      </c>
    </row>
    <row r="43" spans="1:17" s="5" customFormat="1" ht="15.75" x14ac:dyDescent="0.25">
      <c r="A43" s="15">
        <v>27</v>
      </c>
      <c r="B43" s="9" t="s">
        <v>48</v>
      </c>
      <c r="C43" s="9">
        <v>21190</v>
      </c>
      <c r="D43" s="9">
        <v>11241</v>
      </c>
      <c r="E43" s="9">
        <v>1093</v>
      </c>
      <c r="F43" s="9">
        <v>1082</v>
      </c>
      <c r="G43" s="9">
        <v>18478</v>
      </c>
      <c r="H43" s="9">
        <v>13608</v>
      </c>
      <c r="I43" s="9">
        <v>526702</v>
      </c>
      <c r="J43" s="13">
        <f t="shared" si="5"/>
        <v>2.5836241366085568</v>
      </c>
      <c r="M43" s="5">
        <v>9112</v>
      </c>
      <c r="N43" s="5">
        <v>1093</v>
      </c>
      <c r="P43" s="5">
        <v>4459.1000000000004</v>
      </c>
      <c r="Q43" s="5">
        <v>1081.5899999999999</v>
      </c>
    </row>
    <row r="44" spans="1:17" s="5" customFormat="1" ht="15.75" x14ac:dyDescent="0.25">
      <c r="A44" s="15">
        <v>28</v>
      </c>
      <c r="B44" s="9" t="s">
        <v>49</v>
      </c>
      <c r="C44" s="9">
        <v>393</v>
      </c>
      <c r="D44" s="9">
        <v>2370</v>
      </c>
      <c r="E44" s="9">
        <v>10</v>
      </c>
      <c r="F44" s="9">
        <v>105</v>
      </c>
      <c r="G44" s="9">
        <v>345</v>
      </c>
      <c r="H44" s="9">
        <v>2289</v>
      </c>
      <c r="I44" s="9">
        <v>8983</v>
      </c>
      <c r="J44" s="13">
        <f t="shared" si="5"/>
        <v>25.481464989424467</v>
      </c>
      <c r="M44" s="5">
        <v>91</v>
      </c>
      <c r="N44" s="5">
        <v>10</v>
      </c>
      <c r="P44" s="5">
        <v>1275.69</v>
      </c>
      <c r="Q44" s="5">
        <v>105.04</v>
      </c>
    </row>
    <row r="45" spans="1:17" s="5" customFormat="1" ht="15.75" x14ac:dyDescent="0.25">
      <c r="A45" s="15">
        <v>29</v>
      </c>
      <c r="B45" s="9" t="s">
        <v>50</v>
      </c>
      <c r="C45" s="9">
        <v>121</v>
      </c>
      <c r="D45" s="9">
        <v>575</v>
      </c>
      <c r="E45" s="9">
        <v>9</v>
      </c>
      <c r="F45" s="9">
        <v>15</v>
      </c>
      <c r="G45" s="9">
        <v>92</v>
      </c>
      <c r="H45" s="9">
        <v>600</v>
      </c>
      <c r="I45" s="9">
        <v>44462</v>
      </c>
      <c r="J45" s="13">
        <f t="shared" si="5"/>
        <v>1.3494669605505825</v>
      </c>
      <c r="M45" s="5">
        <v>75</v>
      </c>
      <c r="N45" s="5">
        <v>9</v>
      </c>
      <c r="P45" s="5">
        <v>252.3</v>
      </c>
      <c r="Q45" s="5">
        <v>14.62</v>
      </c>
    </row>
    <row r="46" spans="1:17" s="5" customFormat="1" ht="15.75" x14ac:dyDescent="0.25">
      <c r="A46" s="15">
        <v>30</v>
      </c>
      <c r="B46" s="9" t="s">
        <v>51</v>
      </c>
      <c r="C46" s="9">
        <v>69</v>
      </c>
      <c r="D46" s="9">
        <v>937</v>
      </c>
      <c r="E46" s="9">
        <v>4</v>
      </c>
      <c r="F46" s="9">
        <v>32</v>
      </c>
      <c r="G46" s="9">
        <v>69</v>
      </c>
      <c r="H46" s="9">
        <v>661</v>
      </c>
      <c r="I46" s="9">
        <v>87488</v>
      </c>
      <c r="J46" s="13">
        <f t="shared" si="5"/>
        <v>0.75553218727139726</v>
      </c>
      <c r="M46" s="5">
        <v>31</v>
      </c>
      <c r="N46" s="5">
        <v>4</v>
      </c>
      <c r="P46" s="5">
        <v>388.49</v>
      </c>
      <c r="Q46" s="5">
        <v>32.369999999999997</v>
      </c>
    </row>
    <row r="47" spans="1:17" s="5" customFormat="1" ht="15.75" x14ac:dyDescent="0.25">
      <c r="A47" s="15">
        <v>31</v>
      </c>
      <c r="B47" s="9" t="s">
        <v>52</v>
      </c>
      <c r="C47" s="9">
        <v>8130</v>
      </c>
      <c r="D47" s="9">
        <v>137629</v>
      </c>
      <c r="E47" s="9">
        <v>892</v>
      </c>
      <c r="F47" s="9">
        <v>44805</v>
      </c>
      <c r="G47" s="9">
        <v>8247</v>
      </c>
      <c r="H47" s="9">
        <v>136499</v>
      </c>
      <c r="I47" s="9">
        <v>2861895</v>
      </c>
      <c r="J47" s="13">
        <f t="shared" si="5"/>
        <v>4.7695320757749675</v>
      </c>
      <c r="M47" s="5">
        <v>3328</v>
      </c>
      <c r="N47" s="5">
        <v>892</v>
      </c>
      <c r="P47" s="5">
        <v>138085.68</v>
      </c>
      <c r="Q47" s="5">
        <v>44804.800000000003</v>
      </c>
    </row>
    <row r="48" spans="1:17" s="5" customFormat="1" ht="15.75" x14ac:dyDescent="0.25">
      <c r="A48" s="15">
        <v>32</v>
      </c>
      <c r="B48" s="9" t="s">
        <v>53</v>
      </c>
      <c r="C48" s="9">
        <v>0</v>
      </c>
      <c r="D48" s="9">
        <v>0</v>
      </c>
      <c r="E48" s="9">
        <v>0</v>
      </c>
      <c r="F48" s="9">
        <v>0</v>
      </c>
      <c r="G48" s="9">
        <v>0</v>
      </c>
      <c r="H48" s="9">
        <v>0</v>
      </c>
      <c r="I48" s="9">
        <v>58423</v>
      </c>
      <c r="J48" s="13">
        <f t="shared" si="5"/>
        <v>0</v>
      </c>
      <c r="M48" s="5">
        <v>0</v>
      </c>
      <c r="N48" s="5">
        <v>0</v>
      </c>
      <c r="P48" s="5">
        <v>0</v>
      </c>
      <c r="Q48" s="5">
        <v>0</v>
      </c>
    </row>
    <row r="49" spans="1:17" s="5" customFormat="1" ht="15.75" x14ac:dyDescent="0.25">
      <c r="A49" s="15">
        <v>33</v>
      </c>
      <c r="B49" s="9" t="s">
        <v>54</v>
      </c>
      <c r="C49" s="9">
        <v>8639</v>
      </c>
      <c r="D49" s="9">
        <v>3338</v>
      </c>
      <c r="E49" s="9">
        <v>435</v>
      </c>
      <c r="F49" s="9">
        <v>420</v>
      </c>
      <c r="G49" s="9">
        <v>8174</v>
      </c>
      <c r="H49" s="9">
        <v>3248</v>
      </c>
      <c r="I49" s="9">
        <v>144153</v>
      </c>
      <c r="J49" s="13">
        <f t="shared" si="5"/>
        <v>2.2531615713859581</v>
      </c>
      <c r="M49" s="5">
        <v>1924</v>
      </c>
      <c r="N49" s="5">
        <v>435</v>
      </c>
      <c r="P49" s="5">
        <v>1759.9</v>
      </c>
      <c r="Q49" s="5">
        <v>419.86</v>
      </c>
    </row>
    <row r="50" spans="1:17" s="5" customFormat="1" ht="15.75" x14ac:dyDescent="0.25">
      <c r="A50" s="15">
        <v>34</v>
      </c>
      <c r="B50" s="9" t="s">
        <v>55</v>
      </c>
      <c r="C50" s="9">
        <v>218</v>
      </c>
      <c r="D50" s="9">
        <v>865</v>
      </c>
      <c r="E50" s="9">
        <v>195</v>
      </c>
      <c r="F50" s="9">
        <v>106</v>
      </c>
      <c r="G50" s="9">
        <v>195</v>
      </c>
      <c r="H50" s="9">
        <v>769</v>
      </c>
      <c r="I50" s="9">
        <v>79035</v>
      </c>
      <c r="J50" s="13">
        <f t="shared" si="5"/>
        <v>0.97298665148351993</v>
      </c>
      <c r="M50" s="5">
        <v>326</v>
      </c>
      <c r="N50" s="5">
        <v>195</v>
      </c>
      <c r="P50" s="5">
        <v>1739.89</v>
      </c>
      <c r="Q50" s="5">
        <v>106.21</v>
      </c>
    </row>
    <row r="51" spans="1:17" s="5" customFormat="1" ht="15.75" x14ac:dyDescent="0.25">
      <c r="A51" s="15">
        <v>35</v>
      </c>
      <c r="B51" s="9" t="s">
        <v>56</v>
      </c>
      <c r="C51" s="9">
        <v>504</v>
      </c>
      <c r="D51" s="9">
        <v>1744</v>
      </c>
      <c r="E51" s="9">
        <v>204</v>
      </c>
      <c r="F51" s="9">
        <v>557</v>
      </c>
      <c r="G51" s="9">
        <v>516</v>
      </c>
      <c r="H51" s="9">
        <v>1811</v>
      </c>
      <c r="I51" s="9">
        <v>87767</v>
      </c>
      <c r="J51" s="13">
        <f t="shared" si="5"/>
        <v>2.0634179133387267</v>
      </c>
      <c r="M51" s="5">
        <v>537</v>
      </c>
      <c r="N51" s="5">
        <v>204</v>
      </c>
      <c r="P51" s="5">
        <v>1233.8800000000001</v>
      </c>
      <c r="Q51" s="5">
        <v>557.29</v>
      </c>
    </row>
    <row r="52" spans="1:17" s="5" customFormat="1" ht="15.75" x14ac:dyDescent="0.25">
      <c r="A52" s="15">
        <v>36</v>
      </c>
      <c r="B52" s="9" t="s">
        <v>57</v>
      </c>
      <c r="C52" s="9">
        <v>3682</v>
      </c>
      <c r="D52" s="9">
        <v>44851</v>
      </c>
      <c r="E52" s="9">
        <v>323</v>
      </c>
      <c r="F52" s="9">
        <v>22325</v>
      </c>
      <c r="G52" s="9">
        <v>3635</v>
      </c>
      <c r="H52" s="9">
        <v>41578</v>
      </c>
      <c r="I52" s="9">
        <v>1286681</v>
      </c>
      <c r="J52" s="13">
        <f t="shared" si="5"/>
        <v>3.2314147795762893</v>
      </c>
      <c r="M52" s="5">
        <v>1288</v>
      </c>
      <c r="N52" s="5">
        <v>323</v>
      </c>
      <c r="P52" s="5">
        <v>35835.32</v>
      </c>
      <c r="Q52" s="5">
        <v>22325.43</v>
      </c>
    </row>
    <row r="53" spans="1:17" s="5" customFormat="1" ht="15.75" x14ac:dyDescent="0.25">
      <c r="A53" s="15">
        <v>37</v>
      </c>
      <c r="B53" s="9" t="s">
        <v>58</v>
      </c>
      <c r="C53" s="9">
        <v>112545</v>
      </c>
      <c r="D53" s="9">
        <v>57166</v>
      </c>
      <c r="E53" s="9">
        <v>8535</v>
      </c>
      <c r="F53" s="9">
        <v>7661</v>
      </c>
      <c r="G53" s="9">
        <v>100456</v>
      </c>
      <c r="H53" s="9">
        <v>50415</v>
      </c>
      <c r="I53" s="9">
        <v>588784</v>
      </c>
      <c r="J53" s="13">
        <f t="shared" si="5"/>
        <v>8.562562841381558</v>
      </c>
      <c r="M53" s="5">
        <v>54652</v>
      </c>
      <c r="N53" s="5">
        <v>8535</v>
      </c>
      <c r="P53" s="5">
        <v>45318</v>
      </c>
      <c r="Q53" s="5">
        <v>7661.42</v>
      </c>
    </row>
    <row r="54" spans="1:17" s="5" customFormat="1" ht="15.75" hidden="1" x14ac:dyDescent="0.25">
      <c r="A54" s="15">
        <v>38</v>
      </c>
      <c r="B54" s="9" t="s">
        <v>59</v>
      </c>
      <c r="C54" s="9">
        <v>0</v>
      </c>
      <c r="D54" s="9">
        <v>0</v>
      </c>
      <c r="E54" s="9">
        <v>0</v>
      </c>
      <c r="F54" s="9">
        <v>0</v>
      </c>
      <c r="G54" s="9">
        <v>0</v>
      </c>
      <c r="H54" s="9">
        <v>0</v>
      </c>
      <c r="I54" s="9">
        <v>0</v>
      </c>
      <c r="J54" s="13" t="e">
        <f t="shared" si="5"/>
        <v>#DIV/0!</v>
      </c>
      <c r="M54" s="5">
        <v>0</v>
      </c>
      <c r="N54" s="5">
        <v>0</v>
      </c>
      <c r="P54" s="5">
        <v>0</v>
      </c>
      <c r="Q54" s="5">
        <v>0</v>
      </c>
    </row>
    <row r="55" spans="1:17" s="6" customFormat="1" ht="16.5" x14ac:dyDescent="0.25">
      <c r="A55" s="34" t="s">
        <v>28</v>
      </c>
      <c r="B55" s="35"/>
      <c r="C55" s="12">
        <f t="shared" ref="C55:I55" si="6">SUM(C33:C54)</f>
        <v>263316</v>
      </c>
      <c r="D55" s="12">
        <f t="shared" si="6"/>
        <v>1093767</v>
      </c>
      <c r="E55" s="12">
        <f t="shared" si="6"/>
        <v>24163</v>
      </c>
      <c r="F55" s="12">
        <f t="shared" si="6"/>
        <v>415348</v>
      </c>
      <c r="G55" s="12">
        <f t="shared" si="6"/>
        <v>250396</v>
      </c>
      <c r="H55" s="12">
        <f t="shared" si="6"/>
        <v>1123254</v>
      </c>
      <c r="I55" s="12">
        <f t="shared" si="6"/>
        <v>31538941</v>
      </c>
      <c r="J55" s="14">
        <f t="shared" si="5"/>
        <v>3.561482929943653</v>
      </c>
    </row>
    <row r="56" spans="1:17" s="7" customFormat="1" ht="19.5" x14ac:dyDescent="0.4">
      <c r="A56" s="10"/>
      <c r="B56" s="36" t="s">
        <v>60</v>
      </c>
      <c r="C56" s="36"/>
      <c r="D56" s="36"/>
      <c r="E56" s="36"/>
      <c r="F56" s="36"/>
      <c r="G56" s="36"/>
      <c r="H56" s="36"/>
      <c r="I56" s="36"/>
      <c r="J56" s="36"/>
    </row>
    <row r="57" spans="1:17" s="5" customFormat="1" ht="15.75" x14ac:dyDescent="0.25">
      <c r="A57" s="15">
        <v>38</v>
      </c>
      <c r="B57" s="9" t="s">
        <v>61</v>
      </c>
      <c r="C57" s="9">
        <v>20102</v>
      </c>
      <c r="D57" s="9">
        <v>7913</v>
      </c>
      <c r="E57" s="9">
        <v>668</v>
      </c>
      <c r="F57" s="9">
        <v>388</v>
      </c>
      <c r="G57" s="9">
        <v>15391</v>
      </c>
      <c r="H57" s="9">
        <v>6305</v>
      </c>
      <c r="I57" s="9">
        <v>92716</v>
      </c>
      <c r="J57" s="13">
        <f t="shared" ref="J57:J66" si="7">(H57/I57)*100</f>
        <v>6.8003365114974761</v>
      </c>
      <c r="M57" s="5">
        <v>7122</v>
      </c>
      <c r="N57" s="5">
        <v>668</v>
      </c>
      <c r="P57" s="5">
        <v>4253.6400000000003</v>
      </c>
      <c r="Q57" s="5">
        <v>388.16</v>
      </c>
    </row>
    <row r="58" spans="1:17" s="5" customFormat="1" ht="15.75" x14ac:dyDescent="0.25">
      <c r="A58" s="15">
        <v>39</v>
      </c>
      <c r="B58" s="9" t="s">
        <v>62</v>
      </c>
      <c r="C58" s="9">
        <v>34321</v>
      </c>
      <c r="D58" s="9">
        <v>12425</v>
      </c>
      <c r="E58" s="9">
        <v>3409</v>
      </c>
      <c r="F58" s="9">
        <v>2216</v>
      </c>
      <c r="G58" s="9">
        <v>33376</v>
      </c>
      <c r="H58" s="9">
        <v>12027</v>
      </c>
      <c r="I58" s="9">
        <v>209792</v>
      </c>
      <c r="J58" s="13">
        <f t="shared" si="7"/>
        <v>5.7328210799267847</v>
      </c>
      <c r="M58" s="5">
        <v>14733</v>
      </c>
      <c r="N58" s="5">
        <v>3409</v>
      </c>
      <c r="P58" s="5">
        <v>9093.09</v>
      </c>
      <c r="Q58" s="5">
        <v>2216.0100000000002</v>
      </c>
    </row>
    <row r="59" spans="1:17" s="5" customFormat="1" ht="15.75" x14ac:dyDescent="0.25">
      <c r="A59" s="15">
        <v>40</v>
      </c>
      <c r="B59" s="9" t="s">
        <v>63</v>
      </c>
      <c r="C59" s="9">
        <v>21333</v>
      </c>
      <c r="D59" s="9">
        <v>12222</v>
      </c>
      <c r="E59" s="9">
        <v>1711</v>
      </c>
      <c r="F59" s="9">
        <v>1352</v>
      </c>
      <c r="G59" s="9">
        <v>20945</v>
      </c>
      <c r="H59" s="9">
        <v>11779</v>
      </c>
      <c r="I59" s="9">
        <v>216989</v>
      </c>
      <c r="J59" s="13">
        <f t="shared" si="7"/>
        <v>5.4283857707072709</v>
      </c>
      <c r="M59" s="5">
        <v>10996</v>
      </c>
      <c r="N59" s="5">
        <v>1711</v>
      </c>
      <c r="P59" s="5">
        <v>8898.9699999999993</v>
      </c>
      <c r="Q59" s="5">
        <v>1352.02</v>
      </c>
    </row>
    <row r="60" spans="1:17" s="5" customFormat="1" ht="15.75" x14ac:dyDescent="0.25">
      <c r="A60" s="15">
        <v>41</v>
      </c>
      <c r="B60" s="9" t="s">
        <v>64</v>
      </c>
      <c r="C60" s="9">
        <v>19042</v>
      </c>
      <c r="D60" s="9">
        <v>66759</v>
      </c>
      <c r="E60" s="9">
        <v>1790</v>
      </c>
      <c r="F60" s="9">
        <v>9381</v>
      </c>
      <c r="G60" s="9">
        <v>18768</v>
      </c>
      <c r="H60" s="9">
        <v>71702</v>
      </c>
      <c r="I60" s="9">
        <v>755034</v>
      </c>
      <c r="J60" s="13">
        <f t="shared" si="7"/>
        <v>9.4965259842603107</v>
      </c>
      <c r="M60" s="5">
        <v>9309</v>
      </c>
      <c r="N60" s="5">
        <v>1790</v>
      </c>
      <c r="P60" s="5">
        <v>38718.51</v>
      </c>
      <c r="Q60" s="5">
        <v>9381.36</v>
      </c>
    </row>
    <row r="61" spans="1:17" s="5" customFormat="1" ht="15.75" x14ac:dyDescent="0.25">
      <c r="A61" s="15">
        <v>42</v>
      </c>
      <c r="B61" s="9" t="s">
        <v>65</v>
      </c>
      <c r="C61" s="9">
        <v>19501</v>
      </c>
      <c r="D61" s="9">
        <v>5992</v>
      </c>
      <c r="E61" s="9">
        <v>875</v>
      </c>
      <c r="F61" s="9">
        <v>570</v>
      </c>
      <c r="G61" s="9">
        <v>18552</v>
      </c>
      <c r="H61" s="9">
        <v>5651</v>
      </c>
      <c r="I61" s="9">
        <v>69454</v>
      </c>
      <c r="J61" s="13">
        <f t="shared" si="7"/>
        <v>8.1363204423071398</v>
      </c>
      <c r="M61" s="5">
        <v>5096</v>
      </c>
      <c r="N61" s="5">
        <v>875</v>
      </c>
      <c r="P61" s="5">
        <v>2694.76</v>
      </c>
      <c r="Q61" s="5">
        <v>569.69000000000005</v>
      </c>
    </row>
    <row r="62" spans="1:17" s="5" customFormat="1" ht="15.75" x14ac:dyDescent="0.25">
      <c r="A62" s="15">
        <v>43</v>
      </c>
      <c r="B62" s="9" t="s">
        <v>66</v>
      </c>
      <c r="C62" s="9">
        <v>6412</v>
      </c>
      <c r="D62" s="9">
        <v>1295</v>
      </c>
      <c r="E62" s="9">
        <v>834</v>
      </c>
      <c r="F62" s="9">
        <v>947</v>
      </c>
      <c r="G62" s="9">
        <v>4869</v>
      </c>
      <c r="H62" s="9">
        <v>949</v>
      </c>
      <c r="I62" s="9">
        <v>10571</v>
      </c>
      <c r="J62" s="13">
        <f t="shared" si="7"/>
        <v>8.9773909753098096</v>
      </c>
      <c r="M62" s="5">
        <v>145</v>
      </c>
      <c r="N62" s="5">
        <v>834</v>
      </c>
      <c r="P62" s="5">
        <v>169.64</v>
      </c>
      <c r="Q62" s="5">
        <v>947.16</v>
      </c>
    </row>
    <row r="63" spans="1:17" s="5" customFormat="1" ht="15.75" x14ac:dyDescent="0.25">
      <c r="A63" s="15">
        <v>44</v>
      </c>
      <c r="B63" s="9" t="s">
        <v>67</v>
      </c>
      <c r="C63" s="9">
        <v>10256</v>
      </c>
      <c r="D63" s="9">
        <v>3082</v>
      </c>
      <c r="E63" s="9">
        <v>469</v>
      </c>
      <c r="F63" s="9">
        <v>225</v>
      </c>
      <c r="G63" s="9">
        <v>10</v>
      </c>
      <c r="H63" s="9">
        <v>14</v>
      </c>
      <c r="I63" s="9">
        <v>52909</v>
      </c>
      <c r="J63" s="13">
        <f t="shared" si="7"/>
        <v>2.6460526564478636E-2</v>
      </c>
      <c r="M63" s="5">
        <v>5506</v>
      </c>
      <c r="N63" s="5">
        <v>469</v>
      </c>
      <c r="P63" s="5">
        <v>2299.37</v>
      </c>
      <c r="Q63" s="5">
        <v>225.09</v>
      </c>
    </row>
    <row r="64" spans="1:17" s="5" customFormat="1" ht="15.75" x14ac:dyDescent="0.25">
      <c r="A64" s="15">
        <v>45</v>
      </c>
      <c r="B64" s="9" t="s">
        <v>68</v>
      </c>
      <c r="C64" s="9">
        <v>7</v>
      </c>
      <c r="D64" s="9">
        <v>24</v>
      </c>
      <c r="E64" s="9">
        <v>0</v>
      </c>
      <c r="F64" s="9">
        <v>0</v>
      </c>
      <c r="G64" s="9">
        <v>6</v>
      </c>
      <c r="H64" s="9">
        <v>17</v>
      </c>
      <c r="I64" s="9">
        <v>3866</v>
      </c>
      <c r="J64" s="13">
        <f t="shared" si="7"/>
        <v>0.43973098810139677</v>
      </c>
      <c r="M64" s="5">
        <v>8</v>
      </c>
      <c r="N64" s="5">
        <v>0</v>
      </c>
      <c r="P64" s="5">
        <v>49.98</v>
      </c>
      <c r="Q64" s="5">
        <v>0</v>
      </c>
    </row>
    <row r="65" spans="1:17" s="5" customFormat="1" ht="15.75" x14ac:dyDescent="0.25">
      <c r="A65" s="15">
        <v>46</v>
      </c>
      <c r="B65" s="9" t="s">
        <v>69</v>
      </c>
      <c r="C65" s="9">
        <v>36</v>
      </c>
      <c r="D65" s="9">
        <v>280</v>
      </c>
      <c r="E65" s="9">
        <v>0</v>
      </c>
      <c r="F65" s="9">
        <v>0</v>
      </c>
      <c r="G65" s="9">
        <v>42</v>
      </c>
      <c r="H65" s="9">
        <v>305</v>
      </c>
      <c r="I65" s="9">
        <v>6875</v>
      </c>
      <c r="J65" s="13">
        <f t="shared" si="7"/>
        <v>4.4363636363636365</v>
      </c>
      <c r="M65" s="5">
        <v>0</v>
      </c>
      <c r="N65" s="5">
        <v>0</v>
      </c>
      <c r="P65" s="5">
        <v>0</v>
      </c>
      <c r="Q65" s="5">
        <v>0</v>
      </c>
    </row>
    <row r="66" spans="1:17" s="6" customFormat="1" ht="16.5" x14ac:dyDescent="0.25">
      <c r="A66" s="34" t="s">
        <v>28</v>
      </c>
      <c r="B66" s="35"/>
      <c r="C66" s="12">
        <f t="shared" ref="C66:I66" si="8">SUM(C57:C65)</f>
        <v>131010</v>
      </c>
      <c r="D66" s="12">
        <f t="shared" si="8"/>
        <v>109992</v>
      </c>
      <c r="E66" s="12">
        <f t="shared" si="8"/>
        <v>9756</v>
      </c>
      <c r="F66" s="12">
        <f t="shared" si="8"/>
        <v>15079</v>
      </c>
      <c r="G66" s="12">
        <f t="shared" si="8"/>
        <v>111959</v>
      </c>
      <c r="H66" s="12">
        <f t="shared" si="8"/>
        <v>108749</v>
      </c>
      <c r="I66" s="12">
        <f t="shared" si="8"/>
        <v>1418206</v>
      </c>
      <c r="J66" s="14">
        <f t="shared" si="7"/>
        <v>7.668067967559014</v>
      </c>
    </row>
    <row r="67" spans="1:17" s="7" customFormat="1" ht="19.5" hidden="1" x14ac:dyDescent="0.4">
      <c r="A67" s="10"/>
      <c r="B67" s="36" t="s">
        <v>70</v>
      </c>
      <c r="C67" s="36"/>
      <c r="D67" s="36"/>
      <c r="E67" s="36"/>
      <c r="F67" s="36"/>
      <c r="G67" s="36"/>
      <c r="H67" s="36"/>
      <c r="I67" s="36"/>
      <c r="J67" s="36"/>
    </row>
    <row r="68" spans="1:17" s="5" customFormat="1" ht="15.75" hidden="1" x14ac:dyDescent="0.25">
      <c r="A68" s="9">
        <v>49</v>
      </c>
      <c r="B68" s="9" t="s">
        <v>71</v>
      </c>
      <c r="C68" s="9">
        <v>0</v>
      </c>
      <c r="D68" s="9">
        <v>0</v>
      </c>
      <c r="E68" s="9">
        <v>0</v>
      </c>
      <c r="F68" s="9">
        <v>0</v>
      </c>
      <c r="G68" s="9">
        <v>0</v>
      </c>
      <c r="H68" s="9">
        <v>0</v>
      </c>
      <c r="I68" s="9">
        <v>0</v>
      </c>
      <c r="J68" s="13" t="e">
        <f t="shared" ref="J68:J73" si="9">(H68/I68)*100</f>
        <v>#DIV/0!</v>
      </c>
      <c r="M68" s="5">
        <v>0</v>
      </c>
      <c r="N68" s="5">
        <v>0</v>
      </c>
      <c r="P68" s="5">
        <v>0</v>
      </c>
      <c r="Q68" s="5">
        <v>0</v>
      </c>
    </row>
    <row r="69" spans="1:17" s="5" customFormat="1" ht="15.75" hidden="1" x14ac:dyDescent="0.25">
      <c r="A69" s="9">
        <v>50</v>
      </c>
      <c r="B69" s="9" t="s">
        <v>72</v>
      </c>
      <c r="C69" s="9">
        <v>0</v>
      </c>
      <c r="D69" s="9">
        <v>0</v>
      </c>
      <c r="E69" s="9">
        <v>0</v>
      </c>
      <c r="F69" s="9">
        <v>0</v>
      </c>
      <c r="G69" s="9">
        <v>0</v>
      </c>
      <c r="H69" s="9">
        <v>0</v>
      </c>
      <c r="I69" s="9">
        <v>0</v>
      </c>
      <c r="J69" s="13" t="e">
        <f t="shared" si="9"/>
        <v>#DIV/0!</v>
      </c>
      <c r="M69" s="5">
        <v>0</v>
      </c>
      <c r="N69" s="5">
        <v>0</v>
      </c>
      <c r="P69" s="5">
        <v>0</v>
      </c>
      <c r="Q69" s="5">
        <v>0</v>
      </c>
    </row>
    <row r="70" spans="1:17" s="5" customFormat="1" ht="15.75" hidden="1" x14ac:dyDescent="0.25">
      <c r="A70" s="9">
        <v>51</v>
      </c>
      <c r="B70" s="9" t="s">
        <v>73</v>
      </c>
      <c r="C70" s="9">
        <v>0</v>
      </c>
      <c r="D70" s="9">
        <v>0</v>
      </c>
      <c r="E70" s="9">
        <v>0</v>
      </c>
      <c r="F70" s="9">
        <v>0</v>
      </c>
      <c r="G70" s="9">
        <v>0</v>
      </c>
      <c r="H70" s="9">
        <v>0</v>
      </c>
      <c r="I70" s="9">
        <v>0</v>
      </c>
      <c r="J70" s="13" t="e">
        <f t="shared" si="9"/>
        <v>#DIV/0!</v>
      </c>
      <c r="M70" s="5">
        <v>0</v>
      </c>
      <c r="N70" s="5">
        <v>0</v>
      </c>
      <c r="P70" s="5">
        <v>0</v>
      </c>
      <c r="Q70" s="5">
        <v>0</v>
      </c>
    </row>
    <row r="71" spans="1:17" s="5" customFormat="1" ht="15.75" hidden="1" x14ac:dyDescent="0.25">
      <c r="A71" s="9">
        <v>52</v>
      </c>
      <c r="B71" s="9" t="s">
        <v>74</v>
      </c>
      <c r="C71" s="9">
        <v>0</v>
      </c>
      <c r="D71" s="9">
        <v>0</v>
      </c>
      <c r="E71" s="9">
        <v>0</v>
      </c>
      <c r="F71" s="9">
        <v>0</v>
      </c>
      <c r="G71" s="9">
        <v>0</v>
      </c>
      <c r="H71" s="9">
        <v>0</v>
      </c>
      <c r="I71" s="9">
        <v>0</v>
      </c>
      <c r="J71" s="13" t="e">
        <f t="shared" si="9"/>
        <v>#DIV/0!</v>
      </c>
      <c r="M71" s="5">
        <v>0</v>
      </c>
      <c r="N71" s="5">
        <v>0</v>
      </c>
      <c r="P71" s="5">
        <v>0</v>
      </c>
      <c r="Q71" s="5">
        <v>0</v>
      </c>
    </row>
    <row r="72" spans="1:17" s="5" customFormat="1" ht="15.75" hidden="1" x14ac:dyDescent="0.25">
      <c r="A72" s="9">
        <v>53</v>
      </c>
      <c r="B72" s="9" t="s">
        <v>75</v>
      </c>
      <c r="C72" s="9">
        <v>0</v>
      </c>
      <c r="D72" s="9">
        <v>0</v>
      </c>
      <c r="E72" s="9">
        <v>0</v>
      </c>
      <c r="F72" s="9">
        <v>0</v>
      </c>
      <c r="G72" s="9">
        <v>0</v>
      </c>
      <c r="H72" s="9">
        <v>0</v>
      </c>
      <c r="I72" s="9">
        <v>0</v>
      </c>
      <c r="J72" s="13" t="e">
        <f t="shared" si="9"/>
        <v>#DIV/0!</v>
      </c>
      <c r="M72" s="5">
        <v>0</v>
      </c>
      <c r="N72" s="5">
        <v>0</v>
      </c>
      <c r="P72" s="5">
        <v>0</v>
      </c>
      <c r="Q72" s="5">
        <v>0</v>
      </c>
    </row>
    <row r="73" spans="1:17" s="5" customFormat="1" ht="15.75" hidden="1" x14ac:dyDescent="0.25">
      <c r="A73" s="9">
        <v>54</v>
      </c>
      <c r="B73" s="9" t="s">
        <v>76</v>
      </c>
      <c r="C73" s="9">
        <v>0</v>
      </c>
      <c r="D73" s="9">
        <v>0</v>
      </c>
      <c r="E73" s="9">
        <v>0</v>
      </c>
      <c r="F73" s="9">
        <v>0</v>
      </c>
      <c r="G73" s="9">
        <v>0</v>
      </c>
      <c r="H73" s="9">
        <v>0</v>
      </c>
      <c r="I73" s="9">
        <v>0</v>
      </c>
      <c r="J73" s="13" t="e">
        <f t="shared" si="9"/>
        <v>#DIV/0!</v>
      </c>
      <c r="M73" s="5">
        <v>0</v>
      </c>
      <c r="N73" s="5">
        <v>0</v>
      </c>
      <c r="P73" s="5">
        <v>0</v>
      </c>
      <c r="Q73" s="5">
        <v>0</v>
      </c>
    </row>
    <row r="74" spans="1:17" s="5" customFormat="1" ht="15.75" hidden="1" x14ac:dyDescent="0.25">
      <c r="A74" s="37" t="s">
        <v>28</v>
      </c>
      <c r="B74" s="38"/>
      <c r="C74" s="9">
        <f t="shared" ref="C74:I74" si="10">SUM(C68:C73)</f>
        <v>0</v>
      </c>
      <c r="D74" s="9">
        <f t="shared" si="10"/>
        <v>0</v>
      </c>
      <c r="E74" s="9">
        <f t="shared" si="10"/>
        <v>0</v>
      </c>
      <c r="F74" s="9">
        <f t="shared" si="10"/>
        <v>0</v>
      </c>
      <c r="G74" s="9">
        <f t="shared" si="10"/>
        <v>0</v>
      </c>
      <c r="H74" s="9">
        <f t="shared" si="10"/>
        <v>0</v>
      </c>
      <c r="I74" s="9">
        <f t="shared" si="10"/>
        <v>0</v>
      </c>
      <c r="J74" s="13" t="e">
        <f>(E74/D74)*100</f>
        <v>#DIV/0!</v>
      </c>
    </row>
    <row r="75" spans="1:17" s="5" customFormat="1" ht="19.5" x14ac:dyDescent="0.4">
      <c r="A75" s="39" t="s">
        <v>77</v>
      </c>
      <c r="B75" s="36"/>
      <c r="C75" s="10">
        <f t="shared" ref="C75:I75" si="11">SUM(C19+C22+C27+C31+C55+C66+C74)</f>
        <v>618655</v>
      </c>
      <c r="D75" s="10">
        <f t="shared" si="11"/>
        <v>1980853</v>
      </c>
      <c r="E75" s="10">
        <f t="shared" si="11"/>
        <v>94350</v>
      </c>
      <c r="F75" s="10">
        <f t="shared" si="11"/>
        <v>682027</v>
      </c>
      <c r="G75" s="10">
        <f t="shared" si="11"/>
        <v>574168</v>
      </c>
      <c r="H75" s="10">
        <f t="shared" si="11"/>
        <v>2019834</v>
      </c>
      <c r="I75" s="10">
        <f t="shared" si="11"/>
        <v>60491143</v>
      </c>
      <c r="J75" s="14">
        <f t="shared" ref="J75" si="12">(H75/I75)*100</f>
        <v>3.3390574220096982</v>
      </c>
    </row>
    <row r="76" spans="1:17" s="8" customFormat="1" x14ac:dyDescent="0.25">
      <c r="A76" s="11"/>
      <c r="B76" s="11" t="s">
        <v>78</v>
      </c>
      <c r="C76" s="11"/>
      <c r="D76" s="11"/>
      <c r="E76" s="11"/>
      <c r="F76" s="11"/>
      <c r="G76" s="11"/>
      <c r="H76" s="11"/>
      <c r="I76" s="11"/>
      <c r="J76" s="11"/>
    </row>
  </sheetData>
  <mergeCells count="26">
    <mergeCell ref="A66:B66"/>
    <mergeCell ref="B67:J67"/>
    <mergeCell ref="A74:B74"/>
    <mergeCell ref="A75:B75"/>
    <mergeCell ref="B28:J28"/>
    <mergeCell ref="A31:B31"/>
    <mergeCell ref="B32:J32"/>
    <mergeCell ref="A55:B55"/>
    <mergeCell ref="B56:J56"/>
    <mergeCell ref="A19:B19"/>
    <mergeCell ref="B20:J20"/>
    <mergeCell ref="A22:B22"/>
    <mergeCell ref="B23:J23"/>
    <mergeCell ref="A27:B27"/>
    <mergeCell ref="I2:J2"/>
    <mergeCell ref="I4:J4"/>
    <mergeCell ref="A1:J1"/>
    <mergeCell ref="A3:J3"/>
    <mergeCell ref="B7:J7"/>
    <mergeCell ref="I5:I6"/>
    <mergeCell ref="J5:J6"/>
    <mergeCell ref="B5:B6"/>
    <mergeCell ref="A5:A6"/>
    <mergeCell ref="C5:D5"/>
    <mergeCell ref="E5:F5"/>
    <mergeCell ref="G5:H5"/>
  </mergeCells>
  <printOptions horizontalCentered="1" verticalCentered="1"/>
  <pageMargins left="0.70866141732283472" right="0.70866141732283472" top="0.39370078740157483" bottom="0.39370078740157483" header="0" footer="0"/>
  <pageSetup paperSize="9" scale="6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MINORITY</vt:lpstr>
      <vt:lpstr>MINORITY!Print_Area</vt:lpstr>
    </vt:vector>
  </TitlesOfParts>
  <Company>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dena</dc:creator>
  <cp:lastModifiedBy>Savan Manilal Patel</cp:lastModifiedBy>
  <cp:lastPrinted>2021-09-13T10:24:11Z</cp:lastPrinted>
  <dcterms:created xsi:type="dcterms:W3CDTF">2013-06-28T06:49:30Z</dcterms:created>
  <dcterms:modified xsi:type="dcterms:W3CDTF">2025-08-13T10:59:16Z</dcterms:modified>
</cp:coreProperties>
</file>